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3395" windowHeight="7230"/>
  </bookViews>
  <sheets>
    <sheet name="Sheet3 (7)" sheetId="1" r:id="rId1"/>
  </sheets>
  <calcPr calcId="145621"/>
</workbook>
</file>

<file path=xl/calcChain.xml><?xml version="1.0" encoding="utf-8"?>
<calcChain xmlns="http://schemas.openxmlformats.org/spreadsheetml/2006/main">
  <c r="G103" i="1" l="1"/>
  <c r="G102" i="1"/>
  <c r="G101" i="1"/>
  <c r="G98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8" i="1"/>
  <c r="H60" i="1"/>
  <c r="H61" i="1"/>
  <c r="H62" i="1"/>
  <c r="H63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41" i="1"/>
  <c r="H23" i="1"/>
  <c r="H22" i="1"/>
  <c r="H19" i="1"/>
  <c r="H15" i="1"/>
  <c r="H16" i="1"/>
  <c r="H17" i="1"/>
  <c r="H18" i="1"/>
  <c r="H20" i="1"/>
  <c r="H14" i="1"/>
  <c r="H21" i="1"/>
  <c r="H24" i="1"/>
  <c r="H25" i="1"/>
  <c r="H26" i="1"/>
  <c r="H27" i="1"/>
  <c r="H28" i="1"/>
  <c r="H29" i="1"/>
  <c r="H30" i="1"/>
  <c r="H31" i="1"/>
  <c r="H33" i="1"/>
  <c r="H13" i="1"/>
  <c r="G34" i="1"/>
  <c r="H34" i="1" l="1"/>
  <c r="F98" i="1"/>
  <c r="F102" i="1" s="1"/>
  <c r="F34" i="1"/>
  <c r="F101" i="1" s="1"/>
  <c r="H98" i="1" l="1"/>
  <c r="F103" i="1"/>
</calcChain>
</file>

<file path=xl/sharedStrings.xml><?xml version="1.0" encoding="utf-8"?>
<sst xmlns="http://schemas.openxmlformats.org/spreadsheetml/2006/main" count="105" uniqueCount="95">
  <si>
    <t>BR. KONTA</t>
  </si>
  <si>
    <t>NAZIV KONTA PRIHODA</t>
  </si>
  <si>
    <t>PRIHODI OD OSTALIH USLUGA</t>
  </si>
  <si>
    <t>PRIHOD OD GROBARINE</t>
  </si>
  <si>
    <t>PRIHODI OD KOŠNJE NA DEL. POLJU</t>
  </si>
  <si>
    <t xml:space="preserve">PRIHODI OD TRŽNICA </t>
  </si>
  <si>
    <t>PRIHODI OD REDOVITIH I ZATEZNIH KAMATA</t>
  </si>
  <si>
    <t>PRIHODI ZA BOLOVANJE RADNIKA</t>
  </si>
  <si>
    <t>PRIHODI ZA ZAPOŠLJAVANJE RADNIKA</t>
  </si>
  <si>
    <t>POTICAJI POVRAT DOPRINOSA- PETELIN</t>
  </si>
  <si>
    <t>OSTALI NESPOMENUTI PRIHODI</t>
  </si>
  <si>
    <t>PRIHODI OD GRADA - RADNIČKI DOM</t>
  </si>
  <si>
    <t>PRIHODI OD GRADA ZA OSOBNE ASISTENTE</t>
  </si>
  <si>
    <t>UKUPNO</t>
  </si>
  <si>
    <t>NAZIV KONTA RASHODA</t>
  </si>
  <si>
    <t>POMOĆNI MATERIJALI (MAZIVO, LJEPILO)</t>
  </si>
  <si>
    <t>MAT. ZA HTZ ZAŠTITU, RADNA ODJEĆA</t>
  </si>
  <si>
    <t>UREDSKI MATERIJAL</t>
  </si>
  <si>
    <t>MAT. I SREDSTVA ZA ČIŠĆENJE</t>
  </si>
  <si>
    <t>OSTALI MATERIJALNI TROŠKOVI</t>
  </si>
  <si>
    <t>TROŠAK SITNOG INVENTARA</t>
  </si>
  <si>
    <t>TROŠKOVI AUTOGUMA</t>
  </si>
  <si>
    <t>POTROŠENI REZERVNI DIJELOVI</t>
  </si>
  <si>
    <t>BENZIN I DIZELSKO GORIVO</t>
  </si>
  <si>
    <t>ELEKTRIĆNA ENERGIJA</t>
  </si>
  <si>
    <t xml:space="preserve"> TROŠKOVI ZA LOŽ ULJE</t>
  </si>
  <si>
    <t>TROŠKOVI TELEFONA I INTERNETA</t>
  </si>
  <si>
    <t>POŠTANSKI TROŠKOVI</t>
  </si>
  <si>
    <t>PRIJEVOZNE USLUGE U CEST. PROMETU</t>
  </si>
  <si>
    <t>USLUGE KOOPERANATA</t>
  </si>
  <si>
    <t>GRAFIČKE I TISKARSKE USLUGE</t>
  </si>
  <si>
    <t>USLUGE TEKUĆEG  ODRŽAVANJA</t>
  </si>
  <si>
    <t>USLUGE RADOVA NA UKRAŠAVANJU GRADA</t>
  </si>
  <si>
    <t>OSTALE SERVISNE USL.</t>
  </si>
  <si>
    <t>TROŠAK REGISTRACIJE AUTOMOBILA</t>
  </si>
  <si>
    <t>TROŠKOVI PROMIDŽBE PUTEM PLAKATA</t>
  </si>
  <si>
    <t>USLUGE OBRAZOVANJA</t>
  </si>
  <si>
    <t>INTELEKTUALNE USLUGE</t>
  </si>
  <si>
    <t>ODVJETNIČKE, BILJEŽNIČKE USLUGE</t>
  </si>
  <si>
    <t>INFORMATIČKE USLUGE</t>
  </si>
  <si>
    <t>ODVOZ SMEĆA</t>
  </si>
  <si>
    <t>DIMNJAČARSKE USL.</t>
  </si>
  <si>
    <t>UREĐENJE OKOLIŠA, ODRŽAVANJE ZELENILA</t>
  </si>
  <si>
    <t>UTROŠENA VODA</t>
  </si>
  <si>
    <t>70% REPREZENTACIJE</t>
  </si>
  <si>
    <t>30% REPREZENTACIJE</t>
  </si>
  <si>
    <t>TROŠKOVI OGLAŠAVANJA U TISKU</t>
  </si>
  <si>
    <t>TROŠKOVI FOTOKOPIRANJA, FOTOGRAFIJA</t>
  </si>
  <si>
    <t>OSTALE USLUGE</t>
  </si>
  <si>
    <t>TROŠKOVI NETO PLAĆA</t>
  </si>
  <si>
    <t>TROŠKOVI POREZA I DOP. IZ PLAĆA</t>
  </si>
  <si>
    <t>DOPRINOSI NA PLAĆE</t>
  </si>
  <si>
    <t>AMORTIZACIJA</t>
  </si>
  <si>
    <t>DNEVNICE ZA SLUŽ. PUTOVANJA</t>
  </si>
  <si>
    <t>TROŠAK VL. AUTOMOBILA</t>
  </si>
  <si>
    <t>AUTOPUT TUNEL PARKIRANJE</t>
  </si>
  <si>
    <t>TR. PRIJEVOZA NA POSAO I S POSLA</t>
  </si>
  <si>
    <t>PREMIJE OSIGURANJA AUTOMOBILA</t>
  </si>
  <si>
    <t>TROŠKOVI PLATNOG PROMETA</t>
  </si>
  <si>
    <t>ČLANARINE KOMORI</t>
  </si>
  <si>
    <t>OPĆE KORISNA FUNKCIJA ŠUMA</t>
  </si>
  <si>
    <t>ČLANARINA TZ</t>
  </si>
  <si>
    <t>POREZ NA TVRTKU</t>
  </si>
  <si>
    <t>ČASOPISI, STRUČNA LITERATURA</t>
  </si>
  <si>
    <t>OSTALI TROŠKOVI</t>
  </si>
  <si>
    <t>ZATEZNE KAMATE</t>
  </si>
  <si>
    <t>REPROGRAM DUGA POREZNOJ UPRAVI</t>
  </si>
  <si>
    <t>FINANCIJSKI REZULTAT</t>
  </si>
  <si>
    <t>OSTVARENI RASHODI U 2014. GODINI</t>
  </si>
  <si>
    <t>OSTVARENO 2013.</t>
  </si>
  <si>
    <t>Prihodi - Rashodi</t>
  </si>
  <si>
    <t>UKUPNO OSTVARENI PRIHODI</t>
  </si>
  <si>
    <t>UKUPNO OSTVARENI RASHODI</t>
  </si>
  <si>
    <t>Zaključak:</t>
  </si>
  <si>
    <t>OSTVARENI PRIHODI U 2014. GODINI</t>
  </si>
  <si>
    <t>FINANCIJSKO IZVJEŠĆE ZA 2014. GODINU (usporedba sa 2013. godinom)</t>
  </si>
  <si>
    <t>OSTVARENO 2014.</t>
  </si>
  <si>
    <t>PRIHODI OD ČIŠĆENJA I ODRŽAVNJA GRADA -kotlovničar</t>
  </si>
  <si>
    <t>PRIHODI OD ZELENIH POVRŠINA</t>
  </si>
  <si>
    <t>INDEKS (PORAST - PAD)</t>
  </si>
  <si>
    <t>PRIHODI OD ĆIŠĆENJA CESTA</t>
  </si>
  <si>
    <t>PRIHODI OD ODRŽAVANJA GRADA PO NALOGU</t>
  </si>
  <si>
    <t>PRIHODI OD ČIŠČENJA GRADSKIH PROSTORIJA</t>
  </si>
  <si>
    <t>PRIHODI OD ČIŠČENJA SMEĆA</t>
  </si>
  <si>
    <t>PRIHODI OD GRADA - RADNIČKI DOM - UDRUGE</t>
  </si>
  <si>
    <t>PRIHODI OD GROBNIH MJESTA</t>
  </si>
  <si>
    <t>PRIHODI OD IZRADE SPOMENIKA</t>
  </si>
  <si>
    <t>PRIHODI OD GRADA ZA INVESTICIJE</t>
  </si>
  <si>
    <t>USLUGE ČIŠĆENJA</t>
  </si>
  <si>
    <t>TROŠKOVI UGOVORA O DJELU</t>
  </si>
  <si>
    <t>TROŠKOVI  STRUČNOG OSPOSOBLJAVANJA</t>
  </si>
  <si>
    <t>ZDRAVSTVENE USLUGE</t>
  </si>
  <si>
    <t>2013.</t>
  </si>
  <si>
    <t>2014.</t>
  </si>
  <si>
    <t>Komunalno trgovačko društvo Risnjak-Delnice d.o.o. u 2014. godini poslovalo je s gubitkom u iznosu od 4.241,23 kuna.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</si>
</sst>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" fontId="0" fillId="0" borderId="0" xfId="0" applyNumberFormat="1"/>
    <xf numFmtId="4" fontId="0" fillId="0" borderId="0" xfId="0" applyNumberFormat="1" applyAlignment="1">
      <alignment vertical="center"/>
    </xf>
    <xf numFmtId="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4" fontId="0" fillId="0" borderId="6" xfId="0" applyNumberFormat="1" applyBorder="1" applyAlignment="1">
      <alignment vertical="center"/>
    </xf>
    <xf numFmtId="0" fontId="0" fillId="0" borderId="7" xfId="0" applyBorder="1" applyAlignment="1">
      <alignment horizontal="left" vertical="center"/>
    </xf>
    <xf numFmtId="4" fontId="0" fillId="0" borderId="9" xfId="0" applyNumberFormat="1" applyBorder="1" applyAlignment="1">
      <alignment vertical="center"/>
    </xf>
    <xf numFmtId="0" fontId="0" fillId="0" borderId="10" xfId="0" applyBorder="1" applyAlignment="1">
      <alignment horizontal="left" vertical="center"/>
    </xf>
    <xf numFmtId="4" fontId="0" fillId="0" borderId="12" xfId="0" applyNumberForma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8" fillId="0" borderId="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4" fontId="0" fillId="0" borderId="16" xfId="0" applyNumberFormat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5" fillId="0" borderId="17" xfId="0" applyNumberFormat="1" applyFont="1" applyBorder="1" applyAlignment="1">
      <alignment horizontal="center" vertical="center" wrapText="1"/>
    </xf>
    <xf numFmtId="4" fontId="0" fillId="0" borderId="18" xfId="0" applyNumberFormat="1" applyBorder="1" applyAlignment="1">
      <alignment vertical="center"/>
    </xf>
    <xf numFmtId="4" fontId="8" fillId="0" borderId="19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723900</xdr:colOff>
      <xdr:row>3</xdr:row>
      <xdr:rowOff>104775</xdr:rowOff>
    </xdr:to>
    <xdr:pic>
      <xdr:nvPicPr>
        <xdr:cNvPr id="2" name="Slika 1" descr="risnjak1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67627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tabSelected="1" topLeftCell="A85" workbookViewId="0">
      <selection activeCell="F12" sqref="F12"/>
    </sheetView>
  </sheetViews>
  <sheetFormatPr defaultRowHeight="15" x14ac:dyDescent="0.25"/>
  <cols>
    <col min="1" max="1" width="7.85546875" customWidth="1"/>
    <col min="4" max="4" width="10.140625" bestFit="1" customWidth="1"/>
    <col min="5" max="5" width="18.85546875" customWidth="1"/>
    <col min="6" max="6" width="12" customWidth="1"/>
    <col min="7" max="7" width="11.7109375" bestFit="1" customWidth="1"/>
    <col min="8" max="8" width="11.5703125" customWidth="1"/>
    <col min="10" max="10" width="10.140625" bestFit="1" customWidth="1"/>
  </cols>
  <sheetData>
    <row r="1" spans="1:10" ht="15" customHeight="1" x14ac:dyDescent="0.3">
      <c r="A1" s="1"/>
      <c r="B1" s="1"/>
    </row>
    <row r="2" spans="1:10" ht="15" customHeight="1" x14ac:dyDescent="0.3">
      <c r="A2" s="1"/>
      <c r="B2" s="1"/>
    </row>
    <row r="3" spans="1:10" ht="15" customHeight="1" x14ac:dyDescent="0.3">
      <c r="A3" s="1"/>
      <c r="B3" s="1"/>
    </row>
    <row r="4" spans="1:10" ht="15" customHeight="1" x14ac:dyDescent="0.3">
      <c r="A4" s="1"/>
      <c r="B4" s="1"/>
    </row>
    <row r="5" spans="1:10" ht="15" customHeight="1" x14ac:dyDescent="0.3">
      <c r="A5" s="1"/>
      <c r="B5" s="1"/>
    </row>
    <row r="6" spans="1:10" ht="15" customHeight="1" x14ac:dyDescent="0.25">
      <c r="A6" s="35" t="s">
        <v>75</v>
      </c>
      <c r="B6" s="35"/>
      <c r="C6" s="35"/>
      <c r="D6" s="35"/>
      <c r="E6" s="35"/>
      <c r="F6" s="35"/>
      <c r="G6" s="35"/>
      <c r="H6" s="35"/>
    </row>
    <row r="7" spans="1:10" ht="15" customHeight="1" x14ac:dyDescent="0.25">
      <c r="A7" s="24" t="s">
        <v>70</v>
      </c>
      <c r="B7" s="24"/>
      <c r="C7" s="24"/>
      <c r="D7" s="24"/>
      <c r="E7" s="24"/>
      <c r="F7" s="24"/>
      <c r="G7" s="24"/>
      <c r="H7" s="24"/>
    </row>
    <row r="8" spans="1:10" ht="15" customHeight="1" x14ac:dyDescent="0.25">
      <c r="A8" s="8"/>
      <c r="B8" s="8"/>
      <c r="C8" s="8"/>
      <c r="D8" s="8"/>
      <c r="E8" s="8"/>
      <c r="F8" s="8"/>
      <c r="G8" s="8"/>
      <c r="H8" s="8"/>
    </row>
    <row r="9" spans="1:10" ht="15" customHeight="1" x14ac:dyDescent="0.25">
      <c r="A9" s="5"/>
      <c r="B9" s="5"/>
      <c r="C9" s="6"/>
      <c r="D9" s="6"/>
      <c r="E9" s="6"/>
      <c r="F9" s="6"/>
      <c r="G9" s="5"/>
      <c r="H9" s="5"/>
    </row>
    <row r="10" spans="1:10" ht="15.75" x14ac:dyDescent="0.25">
      <c r="A10" s="31" t="s">
        <v>74</v>
      </c>
      <c r="B10" s="31"/>
      <c r="C10" s="31"/>
      <c r="D10" s="31"/>
      <c r="E10" s="31"/>
      <c r="F10" s="7"/>
      <c r="G10" s="7"/>
      <c r="H10" s="5"/>
      <c r="J10" s="2"/>
    </row>
    <row r="11" spans="1:10" ht="16.5" thickBot="1" x14ac:dyDescent="0.3">
      <c r="A11" s="9"/>
      <c r="B11" s="9"/>
      <c r="C11" s="9"/>
      <c r="D11" s="9"/>
      <c r="E11" s="9"/>
      <c r="F11" s="7"/>
      <c r="G11" s="7"/>
      <c r="H11" s="5"/>
      <c r="J11" s="2"/>
    </row>
    <row r="12" spans="1:10" ht="30" customHeight="1" thickBot="1" x14ac:dyDescent="0.3">
      <c r="A12" s="12" t="s">
        <v>0</v>
      </c>
      <c r="B12" s="36" t="s">
        <v>1</v>
      </c>
      <c r="C12" s="36"/>
      <c r="D12" s="36"/>
      <c r="E12" s="36"/>
      <c r="F12" s="13" t="s">
        <v>69</v>
      </c>
      <c r="G12" s="13" t="s">
        <v>76</v>
      </c>
      <c r="H12" s="40" t="s">
        <v>79</v>
      </c>
      <c r="I12" s="2"/>
      <c r="J12" s="2"/>
    </row>
    <row r="13" spans="1:10" ht="15" customHeight="1" x14ac:dyDescent="0.25">
      <c r="A13" s="14">
        <v>7511</v>
      </c>
      <c r="B13" s="32" t="s">
        <v>2</v>
      </c>
      <c r="C13" s="32"/>
      <c r="D13" s="32"/>
      <c r="E13" s="32"/>
      <c r="F13" s="15">
        <v>139241.60000000001</v>
      </c>
      <c r="G13" s="15">
        <v>202248.75</v>
      </c>
      <c r="H13" s="15">
        <f>G13/F13*100</f>
        <v>145.25023412543376</v>
      </c>
      <c r="I13" s="2"/>
      <c r="J13" s="2"/>
    </row>
    <row r="14" spans="1:10" x14ac:dyDescent="0.25">
      <c r="A14" s="16">
        <v>7512</v>
      </c>
      <c r="B14" s="28" t="s">
        <v>77</v>
      </c>
      <c r="C14" s="28"/>
      <c r="D14" s="28"/>
      <c r="E14" s="28"/>
      <c r="F14" s="17">
        <v>68914.210000000006</v>
      </c>
      <c r="G14" s="17">
        <v>68914.2</v>
      </c>
      <c r="H14" s="15">
        <f t="shared" ref="H14:H33" si="0">G14/F14*100</f>
        <v>99.999985489204619</v>
      </c>
      <c r="J14" s="2"/>
    </row>
    <row r="15" spans="1:10" x14ac:dyDescent="0.25">
      <c r="A15" s="16">
        <v>75121</v>
      </c>
      <c r="B15" s="37" t="s">
        <v>78</v>
      </c>
      <c r="C15" s="38"/>
      <c r="D15" s="38"/>
      <c r="E15" s="39"/>
      <c r="F15" s="17">
        <v>610233.4</v>
      </c>
      <c r="G15" s="17">
        <v>571699</v>
      </c>
      <c r="H15" s="15">
        <f t="shared" si="0"/>
        <v>93.685301394515605</v>
      </c>
      <c r="J15" s="2"/>
    </row>
    <row r="16" spans="1:10" x14ac:dyDescent="0.25">
      <c r="A16" s="16">
        <v>75122</v>
      </c>
      <c r="B16" s="37" t="s">
        <v>80</v>
      </c>
      <c r="C16" s="38"/>
      <c r="D16" s="38"/>
      <c r="E16" s="39"/>
      <c r="F16" s="17">
        <v>122415.2</v>
      </c>
      <c r="G16" s="17">
        <v>123023.75</v>
      </c>
      <c r="H16" s="15">
        <f t="shared" si="0"/>
        <v>100.49711963873769</v>
      </c>
      <c r="J16" s="2"/>
    </row>
    <row r="17" spans="1:10" x14ac:dyDescent="0.25">
      <c r="A17" s="16">
        <v>75123</v>
      </c>
      <c r="B17" s="37" t="s">
        <v>81</v>
      </c>
      <c r="C17" s="38"/>
      <c r="D17" s="38"/>
      <c r="E17" s="39"/>
      <c r="F17" s="17">
        <v>234680.54</v>
      </c>
      <c r="G17" s="17">
        <v>431392.49</v>
      </c>
      <c r="H17" s="15">
        <f t="shared" si="0"/>
        <v>183.82115960701299</v>
      </c>
      <c r="J17" s="2"/>
    </row>
    <row r="18" spans="1:10" x14ac:dyDescent="0.25">
      <c r="A18" s="16">
        <v>75124</v>
      </c>
      <c r="B18" s="37" t="s">
        <v>82</v>
      </c>
      <c r="C18" s="38"/>
      <c r="D18" s="38"/>
      <c r="E18" s="39"/>
      <c r="F18" s="17">
        <v>125282.16</v>
      </c>
      <c r="G18" s="17">
        <v>125282.16</v>
      </c>
      <c r="H18" s="15">
        <f t="shared" si="0"/>
        <v>100</v>
      </c>
      <c r="J18" s="2"/>
    </row>
    <row r="19" spans="1:10" x14ac:dyDescent="0.25">
      <c r="A19" s="16">
        <v>75125</v>
      </c>
      <c r="B19" s="41" t="s">
        <v>83</v>
      </c>
      <c r="C19" s="42"/>
      <c r="D19" s="42"/>
      <c r="E19" s="43"/>
      <c r="F19" s="17">
        <v>123767.1</v>
      </c>
      <c r="G19" s="17">
        <v>185246.3</v>
      </c>
      <c r="H19" s="15">
        <f t="shared" si="0"/>
        <v>149.67329766957454</v>
      </c>
      <c r="J19" s="2"/>
    </row>
    <row r="20" spans="1:10" x14ac:dyDescent="0.25">
      <c r="A20" s="16">
        <v>75126</v>
      </c>
      <c r="B20" s="41" t="s">
        <v>84</v>
      </c>
      <c r="C20" s="42"/>
      <c r="D20" s="42"/>
      <c r="E20" s="43"/>
      <c r="F20" s="17">
        <v>52370</v>
      </c>
      <c r="G20" s="17">
        <v>72600</v>
      </c>
      <c r="H20" s="15">
        <f t="shared" si="0"/>
        <v>138.62898606072179</v>
      </c>
      <c r="J20" s="2"/>
    </row>
    <row r="21" spans="1:10" x14ac:dyDescent="0.25">
      <c r="A21" s="16">
        <v>7513</v>
      </c>
      <c r="B21" s="28" t="s">
        <v>3</v>
      </c>
      <c r="C21" s="28"/>
      <c r="D21" s="28"/>
      <c r="E21" s="28"/>
      <c r="F21" s="17">
        <v>193469.97</v>
      </c>
      <c r="G21" s="17">
        <v>225127.97</v>
      </c>
      <c r="H21" s="15">
        <f t="shared" si="0"/>
        <v>116.36326299115052</v>
      </c>
      <c r="J21" s="2"/>
    </row>
    <row r="22" spans="1:10" x14ac:dyDescent="0.25">
      <c r="A22" s="16">
        <v>75131</v>
      </c>
      <c r="B22" s="37" t="s">
        <v>85</v>
      </c>
      <c r="C22" s="38"/>
      <c r="D22" s="38"/>
      <c r="E22" s="39"/>
      <c r="F22" s="17">
        <v>92000</v>
      </c>
      <c r="G22" s="17">
        <v>150600</v>
      </c>
      <c r="H22" s="15">
        <f t="shared" si="0"/>
        <v>163.69565217391303</v>
      </c>
      <c r="J22" s="2"/>
    </row>
    <row r="23" spans="1:10" x14ac:dyDescent="0.25">
      <c r="A23" s="16">
        <v>75132</v>
      </c>
      <c r="B23" s="37" t="s">
        <v>86</v>
      </c>
      <c r="C23" s="38"/>
      <c r="D23" s="38"/>
      <c r="E23" s="39"/>
      <c r="F23" s="17">
        <v>5400</v>
      </c>
      <c r="G23" s="17">
        <v>4400</v>
      </c>
      <c r="H23" s="15">
        <f t="shared" si="0"/>
        <v>81.481481481481481</v>
      </c>
      <c r="J23" s="2"/>
    </row>
    <row r="24" spans="1:10" x14ac:dyDescent="0.25">
      <c r="A24" s="16">
        <v>7515</v>
      </c>
      <c r="B24" s="28" t="s">
        <v>4</v>
      </c>
      <c r="C24" s="28"/>
      <c r="D24" s="28"/>
      <c r="E24" s="28"/>
      <c r="F24" s="17">
        <v>230</v>
      </c>
      <c r="G24" s="17"/>
      <c r="H24" s="15">
        <f t="shared" si="0"/>
        <v>0</v>
      </c>
      <c r="J24" s="2"/>
    </row>
    <row r="25" spans="1:10" x14ac:dyDescent="0.25">
      <c r="A25" s="16">
        <v>7519</v>
      </c>
      <c r="B25" s="28" t="s">
        <v>5</v>
      </c>
      <c r="C25" s="28"/>
      <c r="D25" s="28"/>
      <c r="E25" s="28"/>
      <c r="F25" s="17">
        <v>145880.79999999999</v>
      </c>
      <c r="G25" s="17">
        <v>119717.6</v>
      </c>
      <c r="H25" s="15">
        <f t="shared" si="0"/>
        <v>82.065357469934369</v>
      </c>
      <c r="J25" s="2"/>
    </row>
    <row r="26" spans="1:10" x14ac:dyDescent="0.25">
      <c r="A26" s="16">
        <v>7720</v>
      </c>
      <c r="B26" s="28" t="s">
        <v>6</v>
      </c>
      <c r="C26" s="28"/>
      <c r="D26" s="28"/>
      <c r="E26" s="28"/>
      <c r="F26" s="17">
        <v>335.04</v>
      </c>
      <c r="G26" s="17">
        <v>308.64</v>
      </c>
      <c r="H26" s="15">
        <f t="shared" si="0"/>
        <v>92.120343839541547</v>
      </c>
      <c r="J26" s="2"/>
    </row>
    <row r="27" spans="1:10" x14ac:dyDescent="0.25">
      <c r="A27" s="16">
        <v>7740</v>
      </c>
      <c r="B27" s="28" t="s">
        <v>7</v>
      </c>
      <c r="C27" s="28"/>
      <c r="D27" s="28"/>
      <c r="E27" s="28"/>
      <c r="F27" s="17">
        <v>1562.88</v>
      </c>
      <c r="G27" s="17">
        <v>3106.8</v>
      </c>
      <c r="H27" s="15">
        <f t="shared" si="0"/>
        <v>198.78685503685503</v>
      </c>
      <c r="J27" s="2"/>
    </row>
    <row r="28" spans="1:10" x14ac:dyDescent="0.25">
      <c r="A28" s="16">
        <v>7741</v>
      </c>
      <c r="B28" s="28" t="s">
        <v>8</v>
      </c>
      <c r="C28" s="28"/>
      <c r="D28" s="28"/>
      <c r="E28" s="28"/>
      <c r="F28" s="17">
        <v>10646.3</v>
      </c>
      <c r="G28" s="17">
        <v>58531.839999999997</v>
      </c>
      <c r="H28" s="15">
        <f t="shared" si="0"/>
        <v>549.78574716098547</v>
      </c>
      <c r="J28" s="2"/>
    </row>
    <row r="29" spans="1:10" x14ac:dyDescent="0.25">
      <c r="A29" s="16">
        <v>7747</v>
      </c>
      <c r="B29" s="28" t="s">
        <v>9</v>
      </c>
      <c r="C29" s="28"/>
      <c r="D29" s="28"/>
      <c r="E29" s="28"/>
      <c r="F29" s="17">
        <v>12289.63</v>
      </c>
      <c r="G29" s="17">
        <v>9354.4500000000007</v>
      </c>
      <c r="H29" s="15">
        <f t="shared" si="0"/>
        <v>76.116612135597265</v>
      </c>
    </row>
    <row r="30" spans="1:10" x14ac:dyDescent="0.25">
      <c r="A30" s="16">
        <v>7790</v>
      </c>
      <c r="B30" s="28" t="s">
        <v>10</v>
      </c>
      <c r="C30" s="28"/>
      <c r="D30" s="28"/>
      <c r="E30" s="28"/>
      <c r="F30" s="17">
        <v>624.11</v>
      </c>
      <c r="G30" s="17"/>
      <c r="H30" s="15">
        <f t="shared" si="0"/>
        <v>0</v>
      </c>
    </row>
    <row r="31" spans="1:10" x14ac:dyDescent="0.25">
      <c r="A31" s="16">
        <v>7860</v>
      </c>
      <c r="B31" s="28" t="s">
        <v>11</v>
      </c>
      <c r="C31" s="28"/>
      <c r="D31" s="28"/>
      <c r="E31" s="28"/>
      <c r="F31" s="17">
        <v>47607.68</v>
      </c>
      <c r="G31" s="17">
        <v>44244.1</v>
      </c>
      <c r="H31" s="15">
        <f t="shared" si="0"/>
        <v>92.934795394356541</v>
      </c>
    </row>
    <row r="32" spans="1:10" x14ac:dyDescent="0.25">
      <c r="A32" s="18">
        <v>7861</v>
      </c>
      <c r="B32" s="37" t="s">
        <v>87</v>
      </c>
      <c r="C32" s="38"/>
      <c r="D32" s="38"/>
      <c r="E32" s="39"/>
      <c r="F32" s="19"/>
      <c r="G32" s="19">
        <v>115598.17</v>
      </c>
      <c r="H32" s="15">
        <v>0</v>
      </c>
    </row>
    <row r="33" spans="1:8" ht="15.75" thickBot="1" x14ac:dyDescent="0.3">
      <c r="A33" s="18">
        <v>7864</v>
      </c>
      <c r="B33" s="30" t="s">
        <v>12</v>
      </c>
      <c r="C33" s="30"/>
      <c r="D33" s="30"/>
      <c r="E33" s="30"/>
      <c r="F33" s="19">
        <v>69300</v>
      </c>
      <c r="G33" s="19"/>
      <c r="H33" s="15">
        <f t="shared" si="0"/>
        <v>0</v>
      </c>
    </row>
    <row r="34" spans="1:8" ht="15.75" thickBot="1" x14ac:dyDescent="0.3">
      <c r="A34" s="27" t="s">
        <v>13</v>
      </c>
      <c r="B34" s="23"/>
      <c r="C34" s="23"/>
      <c r="D34" s="23"/>
      <c r="E34" s="23"/>
      <c r="F34" s="20">
        <f>SUM(F13:F33)</f>
        <v>2056250.6199999999</v>
      </c>
      <c r="G34" s="20">
        <f>SUM(G13:G33)</f>
        <v>2511396.2200000002</v>
      </c>
      <c r="H34" s="20">
        <f>SUM(H13:H33)</f>
        <v>2464.9061916690166</v>
      </c>
    </row>
    <row r="35" spans="1:8" x14ac:dyDescent="0.25">
      <c r="A35" s="5"/>
      <c r="B35" s="5"/>
      <c r="C35" s="5"/>
      <c r="D35" s="5"/>
      <c r="E35" s="3"/>
      <c r="F35" s="3"/>
      <c r="G35" s="5"/>
      <c r="H35" s="3"/>
    </row>
    <row r="36" spans="1:8" x14ac:dyDescent="0.25">
      <c r="A36" s="5"/>
      <c r="B36" s="5"/>
      <c r="C36" s="5"/>
      <c r="D36" s="5"/>
      <c r="E36" s="5"/>
      <c r="F36" s="3"/>
      <c r="G36" s="3"/>
      <c r="H36" s="3"/>
    </row>
    <row r="37" spans="1:8" x14ac:dyDescent="0.25">
      <c r="A37" s="5"/>
      <c r="B37" s="5"/>
      <c r="C37" s="5"/>
      <c r="D37" s="5"/>
      <c r="E37" s="5"/>
      <c r="F37" s="3"/>
      <c r="G37" s="3"/>
      <c r="H37" s="3"/>
    </row>
    <row r="38" spans="1:8" ht="15.75" x14ac:dyDescent="0.25">
      <c r="A38" s="31" t="s">
        <v>68</v>
      </c>
      <c r="B38" s="31"/>
      <c r="C38" s="31"/>
      <c r="D38" s="31"/>
      <c r="E38" s="31"/>
      <c r="F38" s="5"/>
      <c r="G38" s="5"/>
      <c r="H38" s="5"/>
    </row>
    <row r="39" spans="1:8" ht="15.75" thickBot="1" x14ac:dyDescent="0.3">
      <c r="A39" s="5"/>
      <c r="B39" s="5"/>
      <c r="C39" s="5"/>
      <c r="D39" s="5"/>
      <c r="E39" s="3"/>
      <c r="F39" s="5"/>
      <c r="G39" s="5"/>
      <c r="H39" s="5"/>
    </row>
    <row r="40" spans="1:8" ht="30.75" thickBot="1" x14ac:dyDescent="0.3">
      <c r="A40" s="12" t="s">
        <v>0</v>
      </c>
      <c r="B40" s="29" t="s">
        <v>14</v>
      </c>
      <c r="C40" s="29"/>
      <c r="D40" s="29"/>
      <c r="E40" s="29"/>
      <c r="F40" s="13" t="s">
        <v>69</v>
      </c>
      <c r="G40" s="13" t="s">
        <v>76</v>
      </c>
      <c r="H40" s="48" t="s">
        <v>79</v>
      </c>
    </row>
    <row r="41" spans="1:8" x14ac:dyDescent="0.25">
      <c r="A41" s="14">
        <v>4003</v>
      </c>
      <c r="B41" s="32" t="s">
        <v>15</v>
      </c>
      <c r="C41" s="32"/>
      <c r="D41" s="32"/>
      <c r="E41" s="32"/>
      <c r="F41" s="15">
        <v>1565.21</v>
      </c>
      <c r="G41" s="44">
        <v>6399.44</v>
      </c>
      <c r="H41" s="49">
        <f>G41/F41*100</f>
        <v>408.8550418154752</v>
      </c>
    </row>
    <row r="42" spans="1:8" x14ac:dyDescent="0.25">
      <c r="A42" s="16">
        <v>4005</v>
      </c>
      <c r="B42" s="28" t="s">
        <v>16</v>
      </c>
      <c r="C42" s="28"/>
      <c r="D42" s="28"/>
      <c r="E42" s="28"/>
      <c r="F42" s="17">
        <v>5931.11</v>
      </c>
      <c r="G42" s="45">
        <v>8132</v>
      </c>
      <c r="H42" s="49">
        <f t="shared" ref="H42:H98" si="1">G42/F42*100</f>
        <v>137.10755659564569</v>
      </c>
    </row>
    <row r="43" spans="1:8" x14ac:dyDescent="0.25">
      <c r="A43" s="16">
        <v>4010</v>
      </c>
      <c r="B43" s="28" t="s">
        <v>17</v>
      </c>
      <c r="C43" s="28"/>
      <c r="D43" s="28"/>
      <c r="E43" s="28"/>
      <c r="F43" s="17">
        <v>8548.2099999999991</v>
      </c>
      <c r="G43" s="45">
        <v>11215.97</v>
      </c>
      <c r="H43" s="49">
        <f t="shared" si="1"/>
        <v>131.2084050345043</v>
      </c>
    </row>
    <row r="44" spans="1:8" x14ac:dyDescent="0.25">
      <c r="A44" s="16">
        <v>4011</v>
      </c>
      <c r="B44" s="28" t="s">
        <v>18</v>
      </c>
      <c r="C44" s="28"/>
      <c r="D44" s="28"/>
      <c r="E44" s="28"/>
      <c r="F44" s="17">
        <v>6660.56</v>
      </c>
      <c r="G44" s="45">
        <v>10361.32</v>
      </c>
      <c r="H44" s="49">
        <f t="shared" si="1"/>
        <v>155.56229506227703</v>
      </c>
    </row>
    <row r="45" spans="1:8" x14ac:dyDescent="0.25">
      <c r="A45" s="16">
        <v>4017</v>
      </c>
      <c r="B45" s="28" t="s">
        <v>19</v>
      </c>
      <c r="C45" s="28"/>
      <c r="D45" s="28"/>
      <c r="E45" s="28"/>
      <c r="F45" s="17">
        <v>235.6</v>
      </c>
      <c r="G45" s="45">
        <v>126.1</v>
      </c>
      <c r="H45" s="49">
        <f t="shared" si="1"/>
        <v>53.522920203735147</v>
      </c>
    </row>
    <row r="46" spans="1:8" x14ac:dyDescent="0.25">
      <c r="A46" s="16">
        <v>4040</v>
      </c>
      <c r="B46" s="28" t="s">
        <v>20</v>
      </c>
      <c r="C46" s="28"/>
      <c r="D46" s="28"/>
      <c r="E46" s="28"/>
      <c r="F46" s="17">
        <v>14197.85</v>
      </c>
      <c r="G46" s="45">
        <v>30554.3</v>
      </c>
      <c r="H46" s="49">
        <f t="shared" si="1"/>
        <v>215.20371042094402</v>
      </c>
    </row>
    <row r="47" spans="1:8" x14ac:dyDescent="0.25">
      <c r="A47" s="16">
        <v>4042</v>
      </c>
      <c r="B47" s="28" t="s">
        <v>21</v>
      </c>
      <c r="C47" s="28"/>
      <c r="D47" s="28"/>
      <c r="E47" s="28"/>
      <c r="F47" s="17">
        <v>1477.2</v>
      </c>
      <c r="G47" s="45"/>
      <c r="H47" s="49">
        <f t="shared" si="1"/>
        <v>0</v>
      </c>
    </row>
    <row r="48" spans="1:8" x14ac:dyDescent="0.25">
      <c r="A48" s="16">
        <v>4050</v>
      </c>
      <c r="B48" s="28" t="s">
        <v>22</v>
      </c>
      <c r="C48" s="28"/>
      <c r="D48" s="28"/>
      <c r="E48" s="28"/>
      <c r="F48" s="17">
        <v>29458.63</v>
      </c>
      <c r="G48" s="45">
        <v>34142.339999999997</v>
      </c>
      <c r="H48" s="49">
        <f t="shared" si="1"/>
        <v>115.89927976962946</v>
      </c>
    </row>
    <row r="49" spans="1:8" x14ac:dyDescent="0.25">
      <c r="A49" s="16">
        <v>4063</v>
      </c>
      <c r="B49" s="28" t="s">
        <v>23</v>
      </c>
      <c r="C49" s="28"/>
      <c r="D49" s="28"/>
      <c r="E49" s="28"/>
      <c r="F49" s="17">
        <v>31205.94</v>
      </c>
      <c r="G49" s="45">
        <v>35037.800000000003</v>
      </c>
      <c r="H49" s="49">
        <f t="shared" si="1"/>
        <v>112.27926478100004</v>
      </c>
    </row>
    <row r="50" spans="1:8" x14ac:dyDescent="0.25">
      <c r="A50" s="16">
        <v>4070</v>
      </c>
      <c r="B50" s="28" t="s">
        <v>24</v>
      </c>
      <c r="C50" s="28"/>
      <c r="D50" s="28"/>
      <c r="E50" s="28"/>
      <c r="F50" s="17">
        <v>28654.31</v>
      </c>
      <c r="G50" s="45">
        <v>27201.23</v>
      </c>
      <c r="H50" s="49">
        <f t="shared" si="1"/>
        <v>94.928930412213717</v>
      </c>
    </row>
    <row r="51" spans="1:8" x14ac:dyDescent="0.25">
      <c r="A51" s="16">
        <v>4073</v>
      </c>
      <c r="B51" s="28" t="s">
        <v>25</v>
      </c>
      <c r="C51" s="28"/>
      <c r="D51" s="28"/>
      <c r="E51" s="28"/>
      <c r="F51" s="17">
        <v>29612</v>
      </c>
      <c r="G51" s="45">
        <v>32250.35</v>
      </c>
      <c r="H51" s="49">
        <f t="shared" si="1"/>
        <v>108.9097325408618</v>
      </c>
    </row>
    <row r="52" spans="1:8" x14ac:dyDescent="0.25">
      <c r="A52" s="16">
        <v>4100</v>
      </c>
      <c r="B52" s="28" t="s">
        <v>26</v>
      </c>
      <c r="C52" s="28"/>
      <c r="D52" s="28"/>
      <c r="E52" s="28"/>
      <c r="F52" s="17">
        <v>13475.88</v>
      </c>
      <c r="G52" s="45">
        <v>20900.849999999999</v>
      </c>
      <c r="H52" s="49">
        <f t="shared" si="1"/>
        <v>155.09821993072066</v>
      </c>
    </row>
    <row r="53" spans="1:8" x14ac:dyDescent="0.25">
      <c r="A53" s="16">
        <v>4101</v>
      </c>
      <c r="B53" s="28" t="s">
        <v>27</v>
      </c>
      <c r="C53" s="28"/>
      <c r="D53" s="28"/>
      <c r="E53" s="28"/>
      <c r="F53" s="17">
        <v>2993.95</v>
      </c>
      <c r="G53" s="45">
        <v>10575.74</v>
      </c>
      <c r="H53" s="49">
        <f t="shared" si="1"/>
        <v>353.23702800647976</v>
      </c>
    </row>
    <row r="54" spans="1:8" x14ac:dyDescent="0.25">
      <c r="A54" s="16">
        <v>4102</v>
      </c>
      <c r="B54" s="28" t="s">
        <v>28</v>
      </c>
      <c r="C54" s="28"/>
      <c r="D54" s="28"/>
      <c r="E54" s="28"/>
      <c r="F54" s="17">
        <v>545.25</v>
      </c>
      <c r="G54" s="45">
        <v>60</v>
      </c>
      <c r="H54" s="49">
        <f t="shared" si="1"/>
        <v>11.004126547455295</v>
      </c>
    </row>
    <row r="55" spans="1:8" x14ac:dyDescent="0.25">
      <c r="A55" s="16">
        <v>4111</v>
      </c>
      <c r="B55" s="28" t="s">
        <v>29</v>
      </c>
      <c r="C55" s="28"/>
      <c r="D55" s="28"/>
      <c r="E55" s="28"/>
      <c r="F55" s="17">
        <v>314098.53000000003</v>
      </c>
      <c r="G55" s="45">
        <v>304279.06</v>
      </c>
      <c r="H55" s="49">
        <f t="shared" si="1"/>
        <v>96.873761236641243</v>
      </c>
    </row>
    <row r="56" spans="1:8" ht="15.75" thickBot="1" x14ac:dyDescent="0.3">
      <c r="A56" s="16">
        <v>4113</v>
      </c>
      <c r="B56" s="28" t="s">
        <v>30</v>
      </c>
      <c r="C56" s="28"/>
      <c r="D56" s="28"/>
      <c r="E56" s="28"/>
      <c r="F56" s="17">
        <v>363</v>
      </c>
      <c r="G56" s="45">
        <v>0</v>
      </c>
      <c r="H56" s="49">
        <f t="shared" si="1"/>
        <v>0</v>
      </c>
    </row>
    <row r="57" spans="1:8" ht="30.75" thickBot="1" x14ac:dyDescent="0.3">
      <c r="A57" s="12" t="s">
        <v>0</v>
      </c>
      <c r="B57" s="29" t="s">
        <v>14</v>
      </c>
      <c r="C57" s="29"/>
      <c r="D57" s="29"/>
      <c r="E57" s="29"/>
      <c r="F57" s="13" t="s">
        <v>69</v>
      </c>
      <c r="G57" s="46" t="s">
        <v>76</v>
      </c>
      <c r="H57" s="48" t="s">
        <v>79</v>
      </c>
    </row>
    <row r="58" spans="1:8" x14ac:dyDescent="0.25">
      <c r="A58" s="16">
        <v>4121</v>
      </c>
      <c r="B58" s="28" t="s">
        <v>31</v>
      </c>
      <c r="C58" s="28"/>
      <c r="D58" s="28"/>
      <c r="E58" s="28"/>
      <c r="F58" s="17">
        <v>15618</v>
      </c>
      <c r="G58" s="45">
        <v>18482.560000000001</v>
      </c>
      <c r="H58" s="49">
        <f t="shared" si="1"/>
        <v>118.34140094762455</v>
      </c>
    </row>
    <row r="59" spans="1:8" x14ac:dyDescent="0.25">
      <c r="A59" s="16">
        <v>4122</v>
      </c>
      <c r="B59" s="37" t="s">
        <v>88</v>
      </c>
      <c r="C59" s="38"/>
      <c r="D59" s="38"/>
      <c r="E59" s="39"/>
      <c r="F59" s="17"/>
      <c r="G59" s="45">
        <v>5402</v>
      </c>
      <c r="H59" s="49">
        <v>0</v>
      </c>
    </row>
    <row r="60" spans="1:8" x14ac:dyDescent="0.25">
      <c r="A60" s="16">
        <v>4124</v>
      </c>
      <c r="B60" s="28" t="s">
        <v>32</v>
      </c>
      <c r="C60" s="28"/>
      <c r="D60" s="28"/>
      <c r="E60" s="28"/>
      <c r="F60" s="17">
        <v>55000</v>
      </c>
      <c r="G60" s="45">
        <v>55000</v>
      </c>
      <c r="H60" s="49">
        <f t="shared" si="1"/>
        <v>100</v>
      </c>
    </row>
    <row r="61" spans="1:8" x14ac:dyDescent="0.25">
      <c r="A61" s="16">
        <v>4129</v>
      </c>
      <c r="B61" s="28" t="s">
        <v>33</v>
      </c>
      <c r="C61" s="28"/>
      <c r="D61" s="28"/>
      <c r="E61" s="28"/>
      <c r="F61" s="17">
        <v>1440</v>
      </c>
      <c r="G61" s="45">
        <v>1925.45</v>
      </c>
      <c r="H61" s="49">
        <f t="shared" si="1"/>
        <v>133.71180555555554</v>
      </c>
    </row>
    <row r="62" spans="1:8" x14ac:dyDescent="0.25">
      <c r="A62" s="16">
        <v>4130</v>
      </c>
      <c r="B62" s="28" t="s">
        <v>34</v>
      </c>
      <c r="C62" s="28"/>
      <c r="D62" s="28"/>
      <c r="E62" s="28"/>
      <c r="F62" s="17">
        <v>1619.04</v>
      </c>
      <c r="G62" s="45">
        <v>5591.51</v>
      </c>
      <c r="H62" s="49">
        <f t="shared" si="1"/>
        <v>345.35959580986264</v>
      </c>
    </row>
    <row r="63" spans="1:8" x14ac:dyDescent="0.25">
      <c r="A63" s="16">
        <v>4150</v>
      </c>
      <c r="B63" s="28" t="s">
        <v>35</v>
      </c>
      <c r="C63" s="28"/>
      <c r="D63" s="28"/>
      <c r="E63" s="28"/>
      <c r="F63" s="17">
        <v>760</v>
      </c>
      <c r="G63" s="45"/>
      <c r="H63" s="49">
        <f t="shared" si="1"/>
        <v>0</v>
      </c>
    </row>
    <row r="64" spans="1:8" x14ac:dyDescent="0.25">
      <c r="A64" s="16">
        <v>4161</v>
      </c>
      <c r="B64" s="37" t="s">
        <v>89</v>
      </c>
      <c r="C64" s="38"/>
      <c r="D64" s="38"/>
      <c r="E64" s="39"/>
      <c r="F64" s="17"/>
      <c r="G64" s="45">
        <v>2711.84</v>
      </c>
      <c r="H64" s="49">
        <v>0</v>
      </c>
    </row>
    <row r="65" spans="1:8" x14ac:dyDescent="0.25">
      <c r="A65" s="16">
        <v>41611</v>
      </c>
      <c r="B65" s="37" t="s">
        <v>90</v>
      </c>
      <c r="C65" s="38"/>
      <c r="D65" s="38"/>
      <c r="E65" s="39"/>
      <c r="F65" s="17"/>
      <c r="G65" s="45">
        <v>9690.25</v>
      </c>
      <c r="H65" s="49">
        <v>0</v>
      </c>
    </row>
    <row r="66" spans="1:8" x14ac:dyDescent="0.25">
      <c r="A66" s="16">
        <v>41621</v>
      </c>
      <c r="B66" s="37" t="s">
        <v>91</v>
      </c>
      <c r="C66" s="38"/>
      <c r="D66" s="38"/>
      <c r="E66" s="39"/>
      <c r="F66" s="17"/>
      <c r="G66" s="45">
        <v>2070</v>
      </c>
      <c r="H66" s="49"/>
    </row>
    <row r="67" spans="1:8" x14ac:dyDescent="0.25">
      <c r="A67" s="16">
        <v>4162</v>
      </c>
      <c r="B67" s="28" t="s">
        <v>36</v>
      </c>
      <c r="C67" s="28"/>
      <c r="D67" s="28"/>
      <c r="E67" s="28"/>
      <c r="F67" s="17">
        <v>3145.71</v>
      </c>
      <c r="G67" s="45"/>
      <c r="H67" s="49">
        <f t="shared" si="1"/>
        <v>0</v>
      </c>
    </row>
    <row r="68" spans="1:8" x14ac:dyDescent="0.25">
      <c r="A68" s="16">
        <v>4163</v>
      </c>
      <c r="B68" s="28" t="s">
        <v>37</v>
      </c>
      <c r="C68" s="28"/>
      <c r="D68" s="28"/>
      <c r="E68" s="28"/>
      <c r="F68" s="17">
        <v>144</v>
      </c>
      <c r="G68" s="45"/>
      <c r="H68" s="49">
        <f t="shared" si="1"/>
        <v>0</v>
      </c>
    </row>
    <row r="69" spans="1:8" x14ac:dyDescent="0.25">
      <c r="A69" s="16">
        <v>4166</v>
      </c>
      <c r="B69" s="28" t="s">
        <v>38</v>
      </c>
      <c r="C69" s="28"/>
      <c r="D69" s="28"/>
      <c r="E69" s="28"/>
      <c r="F69" s="17">
        <v>4365</v>
      </c>
      <c r="G69" s="45">
        <v>8002</v>
      </c>
      <c r="H69" s="49">
        <f t="shared" si="1"/>
        <v>183.32187857961054</v>
      </c>
    </row>
    <row r="70" spans="1:8" x14ac:dyDescent="0.25">
      <c r="A70" s="16">
        <v>4167</v>
      </c>
      <c r="B70" s="28" t="s">
        <v>39</v>
      </c>
      <c r="C70" s="28"/>
      <c r="D70" s="28"/>
      <c r="E70" s="28"/>
      <c r="F70" s="17">
        <v>6500</v>
      </c>
      <c r="G70" s="45">
        <v>35289.96</v>
      </c>
      <c r="H70" s="49">
        <f t="shared" si="1"/>
        <v>542.92246153846145</v>
      </c>
    </row>
    <row r="71" spans="1:8" x14ac:dyDescent="0.25">
      <c r="A71" s="16">
        <v>4171</v>
      </c>
      <c r="B71" s="28" t="s">
        <v>40</v>
      </c>
      <c r="C71" s="28"/>
      <c r="D71" s="28"/>
      <c r="E71" s="28"/>
      <c r="F71" s="17">
        <v>63896.46</v>
      </c>
      <c r="G71" s="45">
        <v>74309.52</v>
      </c>
      <c r="H71" s="49">
        <f t="shared" si="1"/>
        <v>116.29677137043272</v>
      </c>
    </row>
    <row r="72" spans="1:8" x14ac:dyDescent="0.25">
      <c r="A72" s="16">
        <v>4172</v>
      </c>
      <c r="B72" s="28" t="s">
        <v>41</v>
      </c>
      <c r="C72" s="28"/>
      <c r="D72" s="28"/>
      <c r="E72" s="28"/>
      <c r="F72" s="17">
        <v>2546.5</v>
      </c>
      <c r="G72" s="45">
        <v>783</v>
      </c>
      <c r="H72" s="49">
        <f t="shared" si="1"/>
        <v>30.74808560769684</v>
      </c>
    </row>
    <row r="73" spans="1:8" x14ac:dyDescent="0.25">
      <c r="A73" s="16">
        <v>4173</v>
      </c>
      <c r="B73" s="28" t="s">
        <v>42</v>
      </c>
      <c r="C73" s="28"/>
      <c r="D73" s="28"/>
      <c r="E73" s="28"/>
      <c r="F73" s="17">
        <v>55864.9</v>
      </c>
      <c r="G73" s="45">
        <v>92077.61</v>
      </c>
      <c r="H73" s="49">
        <f t="shared" si="1"/>
        <v>164.82193649321846</v>
      </c>
    </row>
    <row r="74" spans="1:8" x14ac:dyDescent="0.25">
      <c r="A74" s="16">
        <v>4178</v>
      </c>
      <c r="B74" s="28" t="s">
        <v>43</v>
      </c>
      <c r="C74" s="28"/>
      <c r="D74" s="28"/>
      <c r="E74" s="28"/>
      <c r="F74" s="17">
        <v>5421.47</v>
      </c>
      <c r="G74" s="45">
        <v>6457.51</v>
      </c>
      <c r="H74" s="49">
        <f t="shared" si="1"/>
        <v>119.10994619540456</v>
      </c>
    </row>
    <row r="75" spans="1:8" x14ac:dyDescent="0.25">
      <c r="A75" s="16">
        <v>4180</v>
      </c>
      <c r="B75" s="28" t="s">
        <v>44</v>
      </c>
      <c r="C75" s="28"/>
      <c r="D75" s="28"/>
      <c r="E75" s="28"/>
      <c r="F75" s="17">
        <v>2242.7199999999998</v>
      </c>
      <c r="G75" s="45">
        <v>11642.89</v>
      </c>
      <c r="H75" s="49">
        <f t="shared" si="1"/>
        <v>519.14148890632805</v>
      </c>
    </row>
    <row r="76" spans="1:8" x14ac:dyDescent="0.25">
      <c r="A76" s="16">
        <v>4181</v>
      </c>
      <c r="B76" s="28" t="s">
        <v>45</v>
      </c>
      <c r="C76" s="28"/>
      <c r="D76" s="28"/>
      <c r="E76" s="28"/>
      <c r="F76" s="17">
        <v>961.17</v>
      </c>
      <c r="G76" s="45">
        <v>4989.7700000000004</v>
      </c>
      <c r="H76" s="49">
        <f t="shared" si="1"/>
        <v>519.1350125368042</v>
      </c>
    </row>
    <row r="77" spans="1:8" x14ac:dyDescent="0.25">
      <c r="A77" s="16">
        <v>4195</v>
      </c>
      <c r="B77" s="28" t="s">
        <v>46</v>
      </c>
      <c r="C77" s="28"/>
      <c r="D77" s="28"/>
      <c r="E77" s="28"/>
      <c r="F77" s="17">
        <v>2505</v>
      </c>
      <c r="G77" s="45">
        <v>5617</v>
      </c>
      <c r="H77" s="49">
        <f t="shared" si="1"/>
        <v>224.2315369261477</v>
      </c>
    </row>
    <row r="78" spans="1:8" x14ac:dyDescent="0.25">
      <c r="A78" s="16">
        <v>4198</v>
      </c>
      <c r="B78" s="28" t="s">
        <v>47</v>
      </c>
      <c r="C78" s="28"/>
      <c r="D78" s="28"/>
      <c r="E78" s="28"/>
      <c r="F78" s="17">
        <v>36.799999999999997</v>
      </c>
      <c r="G78" s="45">
        <v>68.8</v>
      </c>
      <c r="H78" s="49">
        <f t="shared" si="1"/>
        <v>186.95652173913044</v>
      </c>
    </row>
    <row r="79" spans="1:8" x14ac:dyDescent="0.25">
      <c r="A79" s="16">
        <v>4199</v>
      </c>
      <c r="B79" s="28" t="s">
        <v>48</v>
      </c>
      <c r="C79" s="28"/>
      <c r="D79" s="28"/>
      <c r="E79" s="28"/>
      <c r="F79" s="17">
        <v>50028.52</v>
      </c>
      <c r="G79" s="45">
        <v>64818.720000000001</v>
      </c>
      <c r="H79" s="49">
        <f t="shared" si="1"/>
        <v>129.56353695851888</v>
      </c>
    </row>
    <row r="80" spans="1:8" x14ac:dyDescent="0.25">
      <c r="A80" s="16">
        <v>4200</v>
      </c>
      <c r="B80" s="28" t="s">
        <v>49</v>
      </c>
      <c r="C80" s="28"/>
      <c r="D80" s="28"/>
      <c r="E80" s="28"/>
      <c r="F80" s="17">
        <v>844290.12</v>
      </c>
      <c r="G80" s="45">
        <v>793707.27</v>
      </c>
      <c r="H80" s="49">
        <f t="shared" si="1"/>
        <v>94.008830755949162</v>
      </c>
    </row>
    <row r="81" spans="1:8" x14ac:dyDescent="0.25">
      <c r="A81" s="16">
        <v>4210</v>
      </c>
      <c r="B81" s="28" t="s">
        <v>50</v>
      </c>
      <c r="C81" s="28"/>
      <c r="D81" s="28"/>
      <c r="E81" s="28"/>
      <c r="F81" s="17">
        <v>304144.27</v>
      </c>
      <c r="G81" s="45">
        <v>284870.73</v>
      </c>
      <c r="H81" s="49">
        <f t="shared" si="1"/>
        <v>93.663027089085048</v>
      </c>
    </row>
    <row r="82" spans="1:8" x14ac:dyDescent="0.25">
      <c r="A82" s="16">
        <v>4220</v>
      </c>
      <c r="B82" s="28" t="s">
        <v>51</v>
      </c>
      <c r="C82" s="28"/>
      <c r="D82" s="28"/>
      <c r="E82" s="28"/>
      <c r="F82" s="17">
        <v>174325.02</v>
      </c>
      <c r="G82" s="45">
        <v>179243.69</v>
      </c>
      <c r="H82" s="49">
        <f t="shared" si="1"/>
        <v>102.82155137570041</v>
      </c>
    </row>
    <row r="83" spans="1:8" x14ac:dyDescent="0.25">
      <c r="A83" s="16">
        <v>4312</v>
      </c>
      <c r="B83" s="28" t="s">
        <v>52</v>
      </c>
      <c r="C83" s="28"/>
      <c r="D83" s="28"/>
      <c r="E83" s="28"/>
      <c r="F83" s="17">
        <v>87436.56</v>
      </c>
      <c r="G83" s="45">
        <v>260767.86</v>
      </c>
      <c r="H83" s="49">
        <f t="shared" si="1"/>
        <v>298.2366415147165</v>
      </c>
    </row>
    <row r="84" spans="1:8" x14ac:dyDescent="0.25">
      <c r="A84" s="16">
        <v>4600</v>
      </c>
      <c r="B84" s="28" t="s">
        <v>53</v>
      </c>
      <c r="C84" s="28"/>
      <c r="D84" s="28"/>
      <c r="E84" s="28"/>
      <c r="F84" s="17">
        <v>680</v>
      </c>
      <c r="G84" s="45">
        <v>680</v>
      </c>
      <c r="H84" s="49">
        <f t="shared" si="1"/>
        <v>100</v>
      </c>
    </row>
    <row r="85" spans="1:8" x14ac:dyDescent="0.25">
      <c r="A85" s="16">
        <v>4602</v>
      </c>
      <c r="B85" s="28" t="s">
        <v>54</v>
      </c>
      <c r="C85" s="28"/>
      <c r="D85" s="28"/>
      <c r="E85" s="28"/>
      <c r="F85" s="17">
        <v>3844.59</v>
      </c>
      <c r="G85" s="45">
        <v>360</v>
      </c>
      <c r="H85" s="49">
        <f t="shared" si="1"/>
        <v>9.3638073240579622</v>
      </c>
    </row>
    <row r="86" spans="1:8" x14ac:dyDescent="0.25">
      <c r="A86" s="16">
        <v>4604</v>
      </c>
      <c r="B86" s="28" t="s">
        <v>55</v>
      </c>
      <c r="C86" s="28"/>
      <c r="D86" s="28"/>
      <c r="E86" s="28"/>
      <c r="F86" s="17">
        <v>290</v>
      </c>
      <c r="G86" s="45"/>
      <c r="H86" s="49">
        <f t="shared" si="1"/>
        <v>0</v>
      </c>
    </row>
    <row r="87" spans="1:8" x14ac:dyDescent="0.25">
      <c r="A87" s="16">
        <v>4610</v>
      </c>
      <c r="B87" s="28" t="s">
        <v>56</v>
      </c>
      <c r="C87" s="28"/>
      <c r="D87" s="28"/>
      <c r="E87" s="28"/>
      <c r="F87" s="17">
        <v>31620</v>
      </c>
      <c r="G87" s="45">
        <v>27470</v>
      </c>
      <c r="H87" s="49">
        <f t="shared" si="1"/>
        <v>86.875395319418089</v>
      </c>
    </row>
    <row r="88" spans="1:8" x14ac:dyDescent="0.25">
      <c r="A88" s="16">
        <v>4644</v>
      </c>
      <c r="B88" s="28" t="s">
        <v>57</v>
      </c>
      <c r="C88" s="28"/>
      <c r="D88" s="28"/>
      <c r="E88" s="28"/>
      <c r="F88" s="17">
        <v>4149.47</v>
      </c>
      <c r="G88" s="45">
        <v>5256.08</v>
      </c>
      <c r="H88" s="49">
        <f t="shared" si="1"/>
        <v>126.66870708789315</v>
      </c>
    </row>
    <row r="89" spans="1:8" x14ac:dyDescent="0.25">
      <c r="A89" s="16">
        <v>4650</v>
      </c>
      <c r="B89" s="28" t="s">
        <v>58</v>
      </c>
      <c r="C89" s="28"/>
      <c r="D89" s="28"/>
      <c r="E89" s="28"/>
      <c r="F89" s="17">
        <v>8007.1</v>
      </c>
      <c r="G89" s="45">
        <v>8100.67</v>
      </c>
      <c r="H89" s="49">
        <f t="shared" si="1"/>
        <v>101.16858787825804</v>
      </c>
    </row>
    <row r="90" spans="1:8" x14ac:dyDescent="0.25">
      <c r="A90" s="16">
        <v>4660</v>
      </c>
      <c r="B90" s="28" t="s">
        <v>59</v>
      </c>
      <c r="C90" s="28"/>
      <c r="D90" s="28"/>
      <c r="E90" s="28"/>
      <c r="F90" s="17">
        <v>736.06</v>
      </c>
      <c r="G90" s="45">
        <v>604.67999999999995</v>
      </c>
      <c r="H90" s="49">
        <f t="shared" si="1"/>
        <v>82.150911610466537</v>
      </c>
    </row>
    <row r="91" spans="1:8" x14ac:dyDescent="0.25">
      <c r="A91" s="16">
        <v>4662</v>
      </c>
      <c r="B91" s="28" t="s">
        <v>60</v>
      </c>
      <c r="C91" s="28"/>
      <c r="D91" s="28"/>
      <c r="E91" s="28"/>
      <c r="F91" s="17">
        <v>544.91</v>
      </c>
      <c r="G91" s="45">
        <v>665.52</v>
      </c>
      <c r="H91" s="49">
        <f t="shared" si="1"/>
        <v>122.1339303738232</v>
      </c>
    </row>
    <row r="92" spans="1:8" x14ac:dyDescent="0.25">
      <c r="A92" s="16">
        <v>4663</v>
      </c>
      <c r="B92" s="28" t="s">
        <v>61</v>
      </c>
      <c r="C92" s="28"/>
      <c r="D92" s="28"/>
      <c r="E92" s="28"/>
      <c r="F92" s="17">
        <v>4112.5</v>
      </c>
      <c r="G92" s="45">
        <v>5022.79</v>
      </c>
      <c r="H92" s="49">
        <f t="shared" si="1"/>
        <v>122.13471124620061</v>
      </c>
    </row>
    <row r="93" spans="1:8" x14ac:dyDescent="0.25">
      <c r="A93" s="16">
        <v>4670</v>
      </c>
      <c r="B93" s="28" t="s">
        <v>62</v>
      </c>
      <c r="C93" s="28"/>
      <c r="D93" s="28"/>
      <c r="E93" s="28"/>
      <c r="F93" s="17">
        <v>1600</v>
      </c>
      <c r="G93" s="45">
        <v>1600</v>
      </c>
      <c r="H93" s="49">
        <f t="shared" si="1"/>
        <v>100</v>
      </c>
    </row>
    <row r="94" spans="1:8" x14ac:dyDescent="0.25">
      <c r="A94" s="16">
        <v>4691</v>
      </c>
      <c r="B94" s="28" t="s">
        <v>63</v>
      </c>
      <c r="C94" s="28"/>
      <c r="D94" s="28"/>
      <c r="E94" s="28"/>
      <c r="F94" s="17">
        <v>1200</v>
      </c>
      <c r="G94" s="45">
        <v>1926</v>
      </c>
      <c r="H94" s="49">
        <f t="shared" si="1"/>
        <v>160.5</v>
      </c>
    </row>
    <row r="95" spans="1:8" x14ac:dyDescent="0.25">
      <c r="A95" s="16">
        <v>4699</v>
      </c>
      <c r="B95" s="28" t="s">
        <v>64</v>
      </c>
      <c r="C95" s="28"/>
      <c r="D95" s="28"/>
      <c r="E95" s="28"/>
      <c r="F95" s="17">
        <v>20228.78</v>
      </c>
      <c r="G95" s="45">
        <v>1447</v>
      </c>
      <c r="H95" s="49">
        <f t="shared" si="1"/>
        <v>7.1531748330843481</v>
      </c>
    </row>
    <row r="96" spans="1:8" x14ac:dyDescent="0.25">
      <c r="A96" s="16">
        <v>4740</v>
      </c>
      <c r="B96" s="28" t="s">
        <v>65</v>
      </c>
      <c r="C96" s="28"/>
      <c r="D96" s="28"/>
      <c r="E96" s="28"/>
      <c r="F96" s="17">
        <v>2113.14</v>
      </c>
      <c r="G96" s="45">
        <v>1722.88</v>
      </c>
      <c r="H96" s="49">
        <f t="shared" si="1"/>
        <v>81.531748961261457</v>
      </c>
    </row>
    <row r="97" spans="1:8" ht="15.75" thickBot="1" x14ac:dyDescent="0.3">
      <c r="A97" s="18">
        <v>4845</v>
      </c>
      <c r="B97" s="21" t="s">
        <v>66</v>
      </c>
      <c r="C97" s="21"/>
      <c r="D97" s="21"/>
      <c r="E97" s="21"/>
      <c r="F97" s="19">
        <v>72304.679999999993</v>
      </c>
      <c r="G97" s="47">
        <v>6025.39</v>
      </c>
      <c r="H97" s="49">
        <f t="shared" si="1"/>
        <v>8.3333333333333339</v>
      </c>
    </row>
    <row r="98" spans="1:8" ht="15.75" thickBot="1" x14ac:dyDescent="0.3">
      <c r="A98" s="22"/>
      <c r="B98" s="23" t="s">
        <v>13</v>
      </c>
      <c r="C98" s="23"/>
      <c r="D98" s="23"/>
      <c r="E98" s="23"/>
      <c r="F98" s="50">
        <f>SUM(F41:F97)</f>
        <v>2322745.7200000007</v>
      </c>
      <c r="G98" s="49">
        <f>SUM(G41:G97)</f>
        <v>2515637.4500000002</v>
      </c>
      <c r="H98" s="49">
        <f t="shared" si="1"/>
        <v>108.30447036621811</v>
      </c>
    </row>
    <row r="99" spans="1:8" ht="15.75" x14ac:dyDescent="0.25">
      <c r="A99" s="5"/>
      <c r="B99" s="11"/>
      <c r="C99" s="11"/>
      <c r="D99" s="11"/>
      <c r="E99" s="11"/>
      <c r="F99" s="4"/>
      <c r="G99" s="5"/>
      <c r="H99" s="3"/>
    </row>
    <row r="100" spans="1:8" x14ac:dyDescent="0.25">
      <c r="A100" s="5"/>
      <c r="B100" s="5"/>
      <c r="C100" s="5"/>
      <c r="D100" s="5"/>
      <c r="F100" s="5" t="s">
        <v>92</v>
      </c>
      <c r="G100" s="5" t="s">
        <v>93</v>
      </c>
      <c r="H100" s="3"/>
    </row>
    <row r="101" spans="1:8" ht="15.75" x14ac:dyDescent="0.25">
      <c r="A101" s="26" t="s">
        <v>71</v>
      </c>
      <c r="B101" s="26"/>
      <c r="C101" s="26"/>
      <c r="D101" s="26"/>
      <c r="E101" s="26"/>
      <c r="F101" s="3">
        <f>F34</f>
        <v>2056250.6199999999</v>
      </c>
      <c r="G101" s="3">
        <f>G34</f>
        <v>2511396.2200000002</v>
      </c>
      <c r="H101" s="3"/>
    </row>
    <row r="102" spans="1:8" ht="15.75" x14ac:dyDescent="0.25">
      <c r="A102" s="26" t="s">
        <v>72</v>
      </c>
      <c r="B102" s="26"/>
      <c r="C102" s="26"/>
      <c r="D102" s="26"/>
      <c r="E102" s="26"/>
      <c r="F102" s="3">
        <f>F98</f>
        <v>2322745.7200000007</v>
      </c>
      <c r="G102" s="3">
        <f>G98</f>
        <v>2515637.4500000002</v>
      </c>
      <c r="H102" s="3"/>
    </row>
    <row r="103" spans="1:8" ht="15.75" x14ac:dyDescent="0.25">
      <c r="A103" s="25" t="s">
        <v>67</v>
      </c>
      <c r="B103" s="25"/>
      <c r="C103" s="25"/>
      <c r="D103" s="25"/>
      <c r="E103" s="25"/>
      <c r="F103" s="10">
        <f>F101-F102</f>
        <v>-266495.10000000079</v>
      </c>
      <c r="G103" s="51">
        <f>G101-G102</f>
        <v>-4241.2299999999814</v>
      </c>
      <c r="H103" s="5"/>
    </row>
    <row r="104" spans="1:8" x14ac:dyDescent="0.25">
      <c r="A104" s="5"/>
      <c r="B104" s="5"/>
      <c r="C104" s="5"/>
      <c r="D104" s="5"/>
      <c r="E104" s="5"/>
      <c r="F104" s="5"/>
      <c r="G104" s="5"/>
      <c r="H104" s="5"/>
    </row>
    <row r="105" spans="1:8" x14ac:dyDescent="0.25">
      <c r="A105" s="5"/>
      <c r="B105" s="5"/>
      <c r="C105" s="5"/>
      <c r="D105" s="5"/>
      <c r="E105" s="5"/>
      <c r="F105" s="5"/>
      <c r="G105" s="5"/>
      <c r="H105" s="5"/>
    </row>
    <row r="106" spans="1:8" x14ac:dyDescent="0.25">
      <c r="A106" s="33" t="s">
        <v>73</v>
      </c>
      <c r="B106" s="33"/>
      <c r="C106" s="5"/>
      <c r="D106" s="5"/>
      <c r="E106" s="3"/>
      <c r="F106" s="3"/>
      <c r="G106" s="3"/>
      <c r="H106" s="5"/>
    </row>
    <row r="107" spans="1:8" x14ac:dyDescent="0.25">
      <c r="A107" s="34" t="s">
        <v>94</v>
      </c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5"/>
      <c r="B109" s="5"/>
      <c r="C109" s="5"/>
      <c r="D109" s="5"/>
      <c r="E109" s="5"/>
      <c r="F109" s="3"/>
      <c r="G109" s="3"/>
      <c r="H109" s="5"/>
    </row>
    <row r="110" spans="1:8" x14ac:dyDescent="0.25">
      <c r="A110" s="5"/>
      <c r="B110" s="5"/>
      <c r="C110" s="5"/>
      <c r="D110" s="5"/>
      <c r="E110" s="5"/>
      <c r="F110" s="5"/>
      <c r="G110" s="5"/>
      <c r="H110" s="5"/>
    </row>
    <row r="111" spans="1:8" x14ac:dyDescent="0.25">
      <c r="A111" s="5"/>
      <c r="B111" s="5"/>
      <c r="C111" s="5"/>
      <c r="D111" s="5"/>
      <c r="E111" s="5"/>
      <c r="F111" s="5"/>
      <c r="G111" s="5"/>
      <c r="H111" s="5"/>
    </row>
    <row r="112" spans="1:8" x14ac:dyDescent="0.25">
      <c r="A112" s="5"/>
      <c r="B112" s="5"/>
      <c r="C112" s="5"/>
      <c r="D112" s="5"/>
      <c r="E112" s="5"/>
      <c r="F112" s="5"/>
      <c r="G112" s="5"/>
      <c r="H112" s="5"/>
    </row>
    <row r="113" spans="1:8" x14ac:dyDescent="0.25">
      <c r="A113" s="5"/>
      <c r="B113" s="5"/>
      <c r="C113" s="5"/>
      <c r="D113" s="5"/>
      <c r="E113" s="5"/>
      <c r="F113" s="5"/>
      <c r="G113" s="5"/>
      <c r="H113" s="5"/>
    </row>
    <row r="114" spans="1:8" x14ac:dyDescent="0.25">
      <c r="A114" s="5"/>
      <c r="B114" s="5"/>
      <c r="C114" s="5"/>
      <c r="D114" s="5"/>
      <c r="E114" s="5"/>
      <c r="F114" s="5"/>
      <c r="G114" s="5"/>
      <c r="H114" s="5"/>
    </row>
    <row r="115" spans="1:8" x14ac:dyDescent="0.25">
      <c r="A115" s="5"/>
      <c r="B115" s="5"/>
      <c r="C115" s="5"/>
      <c r="D115" s="5"/>
      <c r="E115" s="5"/>
      <c r="F115" s="5"/>
      <c r="G115" s="5"/>
      <c r="H115" s="5"/>
    </row>
    <row r="116" spans="1:8" x14ac:dyDescent="0.25">
      <c r="A116" s="5"/>
      <c r="B116" s="5"/>
      <c r="C116" s="5"/>
      <c r="D116" s="5"/>
      <c r="E116" s="5"/>
      <c r="F116" s="5"/>
      <c r="G116" s="5"/>
      <c r="H116" s="5"/>
    </row>
    <row r="117" spans="1:8" x14ac:dyDescent="0.25">
      <c r="A117" s="5"/>
      <c r="B117" s="5"/>
      <c r="C117" s="5"/>
      <c r="D117" s="5"/>
      <c r="E117" s="5"/>
      <c r="F117" s="5"/>
      <c r="G117" s="5"/>
      <c r="H117" s="5"/>
    </row>
    <row r="118" spans="1:8" x14ac:dyDescent="0.25">
      <c r="A118" s="5"/>
      <c r="B118" s="5"/>
      <c r="C118" s="5"/>
      <c r="D118" s="5"/>
      <c r="E118" s="5"/>
      <c r="F118" s="5"/>
      <c r="G118" s="5"/>
      <c r="H118" s="5"/>
    </row>
    <row r="119" spans="1:8" x14ac:dyDescent="0.25">
      <c r="A119" s="5"/>
      <c r="B119" s="5"/>
      <c r="C119" s="5"/>
      <c r="D119" s="5"/>
      <c r="E119" s="5"/>
      <c r="F119" s="5"/>
    </row>
  </sheetData>
  <mergeCells count="90">
    <mergeCell ref="B64:E64"/>
    <mergeCell ref="B65:E65"/>
    <mergeCell ref="B66:E66"/>
    <mergeCell ref="B20:E20"/>
    <mergeCell ref="B22:E22"/>
    <mergeCell ref="B23:E23"/>
    <mergeCell ref="B32:E32"/>
    <mergeCell ref="B59:E59"/>
    <mergeCell ref="B15:E15"/>
    <mergeCell ref="B16:E16"/>
    <mergeCell ref="B17:E17"/>
    <mergeCell ref="B18:E18"/>
    <mergeCell ref="B19:E19"/>
    <mergeCell ref="A106:B106"/>
    <mergeCell ref="A107:H108"/>
    <mergeCell ref="B31:E31"/>
    <mergeCell ref="A6:H6"/>
    <mergeCell ref="A10:E10"/>
    <mergeCell ref="B12:E12"/>
    <mergeCell ref="B13:E13"/>
    <mergeCell ref="B14:E14"/>
    <mergeCell ref="B21:E21"/>
    <mergeCell ref="B24:E24"/>
    <mergeCell ref="B25:E25"/>
    <mergeCell ref="B26:E26"/>
    <mergeCell ref="B27:E27"/>
    <mergeCell ref="B28:E28"/>
    <mergeCell ref="B29:E29"/>
    <mergeCell ref="B30:E30"/>
    <mergeCell ref="B49:E49"/>
    <mergeCell ref="B33:E33"/>
    <mergeCell ref="A38:E38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63:E63"/>
    <mergeCell ref="B50:E50"/>
    <mergeCell ref="B51:E51"/>
    <mergeCell ref="B52:E52"/>
    <mergeCell ref="B53:E53"/>
    <mergeCell ref="B54:E54"/>
    <mergeCell ref="B55:E55"/>
    <mergeCell ref="B57:E57"/>
    <mergeCell ref="B56:E56"/>
    <mergeCell ref="B58:E58"/>
    <mergeCell ref="B60:E60"/>
    <mergeCell ref="B61:E61"/>
    <mergeCell ref="B62:E62"/>
    <mergeCell ref="B78:E78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B77:E77"/>
    <mergeCell ref="B89:E89"/>
    <mergeCell ref="B90:E90"/>
    <mergeCell ref="B79:E79"/>
    <mergeCell ref="B80:E80"/>
    <mergeCell ref="B81:E81"/>
    <mergeCell ref="B82:E82"/>
    <mergeCell ref="B83:E83"/>
    <mergeCell ref="B84:E84"/>
    <mergeCell ref="B98:E98"/>
    <mergeCell ref="A7:H7"/>
    <mergeCell ref="A103:E103"/>
    <mergeCell ref="A101:E101"/>
    <mergeCell ref="A102:E102"/>
    <mergeCell ref="A34:E34"/>
    <mergeCell ref="B91:E91"/>
    <mergeCell ref="B92:E92"/>
    <mergeCell ref="B93:E93"/>
    <mergeCell ref="B94:E94"/>
    <mergeCell ref="B95:E95"/>
    <mergeCell ref="B96:E96"/>
    <mergeCell ref="B85:E85"/>
    <mergeCell ref="B86:E86"/>
    <mergeCell ref="B87:E87"/>
    <mergeCell ref="B88:E88"/>
  </mergeCells>
  <pageMargins left="0.70866141732283472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Sheet3 (7)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</dc:creator>
  <cp:lastModifiedBy>Danijela</cp:lastModifiedBy>
  <cp:lastPrinted>2015-04-18T14:29:25Z</cp:lastPrinted>
  <dcterms:created xsi:type="dcterms:W3CDTF">2014-04-02T08:59:59Z</dcterms:created>
  <dcterms:modified xsi:type="dcterms:W3CDTF">2015-04-18T14:31:35Z</dcterms:modified>
</cp:coreProperties>
</file>